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SF19Styret/Delte dokumenter/Styremøter/Neste styremøte/Forbundsting/2022/"/>
    </mc:Choice>
  </mc:AlternateContent>
  <xr:revisionPtr revIDLastSave="84" documentId="8_{C194DE75-07BF-424A-B28A-B6E73606104C}" xr6:coauthVersionLast="47" xr6:coauthVersionMax="47" xr10:uidLastSave="{CBF223B8-C5C4-4F94-AC34-543180C5D04C}"/>
  <bookViews>
    <workbookView xWindow="-110" yWindow="-110" windowWidth="19420" windowHeight="9800" xr2:uid="{00000000-000D-0000-FFFF-FFFF00000000}"/>
  </bookViews>
  <sheets>
    <sheet name="Langtidsbudsjett" sheetId="1" r:id="rId1"/>
    <sheet name="Ark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" i="1" l="1"/>
  <c r="P22" i="1"/>
  <c r="O22" i="1"/>
  <c r="N22" i="1"/>
  <c r="P24" i="1" l="1"/>
  <c r="N24" i="1"/>
  <c r="H20" i="1"/>
  <c r="F18" i="1"/>
  <c r="H19" i="1"/>
  <c r="H18" i="1"/>
  <c r="H10" i="1"/>
  <c r="I18" i="1"/>
  <c r="I17" i="1"/>
  <c r="H17" i="1"/>
  <c r="I16" i="1"/>
  <c r="H16" i="1"/>
  <c r="I15" i="1"/>
  <c r="H15" i="1"/>
  <c r="I13" i="1"/>
  <c r="H13" i="1"/>
  <c r="I12" i="1"/>
  <c r="H12" i="1"/>
  <c r="I11" i="1"/>
  <c r="H11" i="1"/>
  <c r="I10" i="1"/>
  <c r="F19" i="1"/>
  <c r="G17" i="1"/>
  <c r="G15" i="1"/>
  <c r="G13" i="1"/>
  <c r="G12" i="1"/>
  <c r="G11" i="1"/>
  <c r="G18" i="1"/>
  <c r="G16" i="1"/>
  <c r="F17" i="1"/>
  <c r="F16" i="1"/>
  <c r="F15" i="1"/>
  <c r="F10" i="1"/>
  <c r="F13" i="1"/>
  <c r="F12" i="1"/>
  <c r="F11" i="1"/>
  <c r="F20" i="1"/>
  <c r="M22" i="1"/>
  <c r="K22" i="1"/>
  <c r="G10" i="1" l="1"/>
  <c r="L22" i="1"/>
  <c r="L24" i="1" s="1"/>
  <c r="J22" i="1"/>
  <c r="J24" i="1" s="1"/>
  <c r="D22" i="1" l="1"/>
  <c r="E22" i="1"/>
  <c r="F22" i="1"/>
  <c r="G22" i="1"/>
  <c r="H22" i="1"/>
  <c r="I22" i="1"/>
  <c r="C22" i="1"/>
  <c r="B22" i="1"/>
  <c r="B24" i="1" s="1"/>
  <c r="D24" i="1" l="1"/>
  <c r="H24" i="1"/>
  <c r="F24" i="1"/>
</calcChain>
</file>

<file path=xl/sharedStrings.xml><?xml version="1.0" encoding="utf-8"?>
<sst xmlns="http://schemas.openxmlformats.org/spreadsheetml/2006/main" count="30" uniqueCount="16">
  <si>
    <t>Vedlegg 5</t>
  </si>
  <si>
    <t>Inntekter</t>
  </si>
  <si>
    <t>Kostnader</t>
  </si>
  <si>
    <t>Landslag felles (lønn, transport, stipendier og tilskudd)</t>
  </si>
  <si>
    <t>Gresk - Romersk senior</t>
  </si>
  <si>
    <t>Gresk - Romersk ungdom/jr</t>
  </si>
  <si>
    <t>Fristil damer/jenter</t>
  </si>
  <si>
    <t>Fristil menn</t>
  </si>
  <si>
    <t>Ikke Olympiske grener</t>
  </si>
  <si>
    <t>Utvikling</t>
  </si>
  <si>
    <t>Dommere</t>
  </si>
  <si>
    <t>Administrasjon</t>
  </si>
  <si>
    <t>Tilskudd</t>
  </si>
  <si>
    <t>Gaver/stiftelser</t>
  </si>
  <si>
    <t>Overskudd</t>
  </si>
  <si>
    <t>Langtidsbudsjett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</si>
</sst>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Komma 2" xfId="2" xr:uid="{7D4DAEAE-ABFB-410B-8F1E-E1121D55A38B}"/>
    <cellStyle name="Normal" xfId="0" builtinId="0"/>
    <cellStyle name="Normal 2" xfId="1" xr:uid="{1151FA83-B4F3-4D63-986C-02DBCDFE3C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"/>
  <sheetViews>
    <sheetView tabSelected="1" topLeftCell="A10" workbookViewId="0">
      <selection activeCell="Q19" sqref="Q19"/>
    </sheetView>
  </sheetViews>
  <sheetFormatPr baseColWidth="10" defaultColWidth="11.453125" defaultRowHeight="14.5" x14ac:dyDescent="0.35"/>
  <cols>
    <col min="1" max="1" width="50.26953125" bestFit="1" customWidth="1"/>
    <col min="2" max="5" width="9.7265625" style="1" hidden="1" customWidth="1"/>
    <col min="6" max="6" width="8.453125" style="1" hidden="1" customWidth="1"/>
    <col min="7" max="7" width="9.26953125" style="1" hidden="1" customWidth="1"/>
    <col min="8" max="8" width="8.453125" style="1" hidden="1" customWidth="1"/>
    <col min="9" max="9" width="9.26953125" style="1" hidden="1" customWidth="1"/>
    <col min="10" max="11" width="0" style="1" hidden="1" customWidth="1"/>
    <col min="12" max="13" width="10.81640625" style="1"/>
    <col min="14" max="18" width="11.453125" style="1"/>
  </cols>
  <sheetData>
    <row r="1" spans="1:17" ht="26" x14ac:dyDescent="0.6">
      <c r="A1" s="4" t="s">
        <v>0</v>
      </c>
    </row>
    <row r="2" spans="1:17" ht="26" x14ac:dyDescent="0.6">
      <c r="A2" s="4"/>
    </row>
    <row r="3" spans="1:17" ht="26" x14ac:dyDescent="0.6">
      <c r="A3" s="4" t="s">
        <v>15</v>
      </c>
    </row>
    <row r="7" spans="1:17" x14ac:dyDescent="0.35">
      <c r="B7" s="5">
        <v>2017</v>
      </c>
      <c r="C7" s="6"/>
      <c r="D7" s="5">
        <v>2018</v>
      </c>
      <c r="E7" s="6"/>
      <c r="F7" s="5">
        <v>2019</v>
      </c>
      <c r="G7" s="6"/>
      <c r="H7" s="5">
        <v>2020</v>
      </c>
      <c r="I7" s="6"/>
      <c r="J7" s="8">
        <v>2021</v>
      </c>
      <c r="K7" s="9"/>
      <c r="L7" s="8">
        <v>2022</v>
      </c>
      <c r="M7" s="9"/>
      <c r="N7" s="8">
        <v>2023</v>
      </c>
      <c r="O7" s="9"/>
      <c r="P7" s="8">
        <v>2024</v>
      </c>
      <c r="Q7" s="9"/>
    </row>
    <row r="8" spans="1:17" x14ac:dyDescent="0.35">
      <c r="B8" s="2" t="s">
        <v>1</v>
      </c>
      <c r="C8" s="2" t="s">
        <v>2</v>
      </c>
      <c r="D8" s="2" t="s">
        <v>1</v>
      </c>
      <c r="E8" s="2" t="s">
        <v>2</v>
      </c>
      <c r="F8" s="2" t="s">
        <v>1</v>
      </c>
      <c r="G8" s="2" t="s">
        <v>2</v>
      </c>
      <c r="H8" s="2" t="s">
        <v>1</v>
      </c>
      <c r="I8" s="2" t="s">
        <v>2</v>
      </c>
      <c r="J8" s="2" t="s">
        <v>1</v>
      </c>
      <c r="K8" s="2" t="s">
        <v>2</v>
      </c>
      <c r="L8" s="2" t="s">
        <v>1</v>
      </c>
      <c r="M8" s="2" t="s">
        <v>2</v>
      </c>
      <c r="N8" s="2" t="s">
        <v>1</v>
      </c>
      <c r="O8" s="2" t="s">
        <v>2</v>
      </c>
      <c r="P8" s="2" t="s">
        <v>1</v>
      </c>
      <c r="Q8" s="2" t="s">
        <v>2</v>
      </c>
    </row>
    <row r="10" spans="1:17" x14ac:dyDescent="0.35">
      <c r="A10" s="3" t="s">
        <v>3</v>
      </c>
      <c r="B10" s="2">
        <v>1400000</v>
      </c>
      <c r="C10" s="2">
        <v>3016000</v>
      </c>
      <c r="D10" s="2">
        <v>2600000</v>
      </c>
      <c r="E10" s="2">
        <v>4016000</v>
      </c>
      <c r="F10" s="2" t="e">
        <f>+#REF!+#REF!+#REF!+#REF!</f>
        <v>#REF!</v>
      </c>
      <c r="G10" s="2" t="e">
        <f>+#REF!+#REF!+#REF!</f>
        <v>#REF!</v>
      </c>
      <c r="H10" s="2" t="e">
        <f>+#REF!+#REF!+#REF!</f>
        <v>#REF!</v>
      </c>
      <c r="I10" s="2" t="e">
        <f>+#REF!+#REF!+#REF!</f>
        <v>#REF!</v>
      </c>
      <c r="J10" s="2">
        <v>3200000</v>
      </c>
      <c r="K10" s="2">
        <v>4400000</v>
      </c>
      <c r="L10" s="2">
        <v>2850000</v>
      </c>
      <c r="M10" s="2">
        <v>4600000</v>
      </c>
      <c r="N10" s="2">
        <v>2850000</v>
      </c>
      <c r="O10" s="2">
        <v>4800000</v>
      </c>
      <c r="P10" s="2">
        <v>2850000</v>
      </c>
      <c r="Q10" s="2">
        <v>5000000</v>
      </c>
    </row>
    <row r="11" spans="1:17" x14ac:dyDescent="0.35">
      <c r="A11" s="3" t="s">
        <v>4</v>
      </c>
      <c r="B11" s="2">
        <v>200000</v>
      </c>
      <c r="C11" s="2">
        <v>980000</v>
      </c>
      <c r="D11" s="2">
        <v>200000</v>
      </c>
      <c r="E11" s="2">
        <v>1100000</v>
      </c>
      <c r="F11" s="2" t="e">
        <f>+#REF!</f>
        <v>#REF!</v>
      </c>
      <c r="G11" s="2" t="e">
        <f>+#REF!</f>
        <v>#REF!</v>
      </c>
      <c r="H11" s="2" t="e">
        <f>+#REF!</f>
        <v>#REF!</v>
      </c>
      <c r="I11" s="2" t="e">
        <f>+#REF!</f>
        <v>#REF!</v>
      </c>
      <c r="J11" s="2">
        <v>325000</v>
      </c>
      <c r="K11" s="2">
        <v>2100000</v>
      </c>
      <c r="L11" s="2">
        <v>200000</v>
      </c>
      <c r="M11" s="2">
        <v>1600000</v>
      </c>
      <c r="N11" s="2">
        <v>200000</v>
      </c>
      <c r="O11" s="2">
        <v>1700000</v>
      </c>
      <c r="P11" s="2">
        <v>200000</v>
      </c>
      <c r="Q11" s="2">
        <v>1800000</v>
      </c>
    </row>
    <row r="12" spans="1:17" x14ac:dyDescent="0.35">
      <c r="A12" s="3" t="s">
        <v>5</v>
      </c>
      <c r="B12" s="2">
        <v>200000</v>
      </c>
      <c r="C12" s="2">
        <v>450000</v>
      </c>
      <c r="D12" s="2">
        <v>200000</v>
      </c>
      <c r="E12" s="2">
        <v>450000</v>
      </c>
      <c r="F12" s="2" t="e">
        <f>+#REF!</f>
        <v>#REF!</v>
      </c>
      <c r="G12" s="2" t="e">
        <f>+#REF!</f>
        <v>#REF!</v>
      </c>
      <c r="H12" s="2" t="e">
        <f>+#REF!</f>
        <v>#REF!</v>
      </c>
      <c r="I12" s="2" t="e">
        <f>+#REF!</f>
        <v>#REF!</v>
      </c>
      <c r="J12" s="2">
        <v>260000</v>
      </c>
      <c r="K12" s="2">
        <v>600000</v>
      </c>
      <c r="L12" s="2">
        <v>200000</v>
      </c>
      <c r="M12" s="2">
        <v>450000</v>
      </c>
      <c r="N12" s="2">
        <v>200000</v>
      </c>
      <c r="O12" s="2">
        <v>450000</v>
      </c>
      <c r="P12" s="2">
        <v>200000</v>
      </c>
      <c r="Q12" s="2">
        <v>450000</v>
      </c>
    </row>
    <row r="13" spans="1:17" x14ac:dyDescent="0.35">
      <c r="A13" s="3" t="s">
        <v>6</v>
      </c>
      <c r="B13" s="2">
        <v>550000</v>
      </c>
      <c r="C13" s="2">
        <v>1010000</v>
      </c>
      <c r="D13" s="2">
        <v>550000</v>
      </c>
      <c r="E13" s="2">
        <v>1090000</v>
      </c>
      <c r="F13" s="2" t="e">
        <f>+#REF!+#REF!</f>
        <v>#REF!</v>
      </c>
      <c r="G13" s="2" t="e">
        <f>+#REF!+#REF!</f>
        <v>#REF!</v>
      </c>
      <c r="H13" s="2" t="e">
        <f>+#REF!+#REF!</f>
        <v>#REF!</v>
      </c>
      <c r="I13" s="2" t="e">
        <f>+#REF!+#REF!</f>
        <v>#REF!</v>
      </c>
      <c r="J13" s="2">
        <v>540000</v>
      </c>
      <c r="K13" s="2">
        <v>1840000</v>
      </c>
      <c r="L13" s="2">
        <v>300000</v>
      </c>
      <c r="M13" s="2">
        <v>1300000</v>
      </c>
      <c r="N13" s="2">
        <v>300000</v>
      </c>
      <c r="O13" s="2">
        <v>1300000</v>
      </c>
      <c r="P13" s="2">
        <v>300000</v>
      </c>
      <c r="Q13" s="2">
        <v>1400000</v>
      </c>
    </row>
    <row r="14" spans="1:17" x14ac:dyDescent="0.35">
      <c r="A14" s="3" t="s">
        <v>7</v>
      </c>
      <c r="B14" s="2"/>
      <c r="C14" s="2"/>
      <c r="D14" s="2"/>
      <c r="E14" s="2">
        <v>50000</v>
      </c>
      <c r="F14" s="2"/>
      <c r="G14" s="2"/>
      <c r="H14" s="2"/>
      <c r="I14" s="2">
        <v>25000</v>
      </c>
      <c r="J14" s="2"/>
      <c r="K14" s="2">
        <v>35000</v>
      </c>
      <c r="L14" s="2"/>
      <c r="M14" s="2">
        <v>40000</v>
      </c>
      <c r="N14" s="2"/>
      <c r="O14" s="2">
        <v>40000</v>
      </c>
      <c r="P14" s="2"/>
      <c r="Q14" s="2">
        <v>40000</v>
      </c>
    </row>
    <row r="15" spans="1:17" x14ac:dyDescent="0.35">
      <c r="A15" s="3" t="s">
        <v>8</v>
      </c>
      <c r="B15" s="2">
        <v>120000</v>
      </c>
      <c r="C15" s="2">
        <v>270000</v>
      </c>
      <c r="D15" s="2">
        <v>130000</v>
      </c>
      <c r="E15" s="2">
        <v>300000</v>
      </c>
      <c r="F15" s="2" t="e">
        <f>+#REF!+#REF!+#REF!</f>
        <v>#REF!</v>
      </c>
      <c r="G15" s="2" t="e">
        <f>+#REF!+#REF!+#REF!</f>
        <v>#REF!</v>
      </c>
      <c r="H15" s="2" t="e">
        <f>+#REF!+#REF!+#REF!</f>
        <v>#REF!</v>
      </c>
      <c r="I15" s="2" t="e">
        <f>+#REF!+#REF!+#REF!</f>
        <v>#REF!</v>
      </c>
      <c r="J15" s="2">
        <v>280000</v>
      </c>
      <c r="K15" s="2">
        <v>560000</v>
      </c>
      <c r="L15" s="2">
        <v>310000</v>
      </c>
      <c r="M15" s="2">
        <v>1400000</v>
      </c>
      <c r="N15" s="2">
        <v>310000</v>
      </c>
      <c r="O15" s="2">
        <v>1400000</v>
      </c>
      <c r="P15" s="2">
        <v>310000</v>
      </c>
      <c r="Q15" s="2">
        <v>1400000</v>
      </c>
    </row>
    <row r="16" spans="1:17" x14ac:dyDescent="0.35">
      <c r="A16" s="3" t="s">
        <v>9</v>
      </c>
      <c r="B16" s="2">
        <v>140000</v>
      </c>
      <c r="C16" s="2">
        <v>563000</v>
      </c>
      <c r="D16" s="2">
        <v>150000</v>
      </c>
      <c r="E16" s="2">
        <v>1100000</v>
      </c>
      <c r="F16" s="2" t="e">
        <f>+#REF!</f>
        <v>#REF!</v>
      </c>
      <c r="G16" s="2" t="e">
        <f>+#REF!+#REF!+#REF!</f>
        <v>#REF!</v>
      </c>
      <c r="H16" s="2" t="e">
        <f>+#REF!</f>
        <v>#REF!</v>
      </c>
      <c r="I16" s="2" t="e">
        <f>+#REF!+#REF!+#REF!</f>
        <v>#REF!</v>
      </c>
      <c r="J16" s="2">
        <v>250000</v>
      </c>
      <c r="K16" s="2">
        <v>1400000</v>
      </c>
      <c r="L16" s="2">
        <v>30000</v>
      </c>
      <c r="M16" s="2">
        <v>1450000</v>
      </c>
      <c r="N16" s="2">
        <v>30000</v>
      </c>
      <c r="O16" s="2">
        <v>1450000</v>
      </c>
      <c r="P16" s="2">
        <v>30000</v>
      </c>
      <c r="Q16" s="2">
        <v>1450000</v>
      </c>
    </row>
    <row r="17" spans="1:17" x14ac:dyDescent="0.35">
      <c r="A17" s="3" t="s">
        <v>10</v>
      </c>
      <c r="B17" s="2">
        <v>100000</v>
      </c>
      <c r="C17" s="2">
        <v>440000</v>
      </c>
      <c r="D17" s="2">
        <v>100000</v>
      </c>
      <c r="E17" s="2">
        <v>440000</v>
      </c>
      <c r="F17" s="2" t="e">
        <f>+#REF!+#REF!</f>
        <v>#REF!</v>
      </c>
      <c r="G17" s="2" t="e">
        <f>+#REF!+#REF!+#REF!+#REF!</f>
        <v>#REF!</v>
      </c>
      <c r="H17" s="2" t="e">
        <f>+#REF!+#REF!</f>
        <v>#REF!</v>
      </c>
      <c r="I17" s="2" t="e">
        <f>+#REF!+#REF!+#REF!+#REF!</f>
        <v>#REF!</v>
      </c>
      <c r="J17" s="2">
        <v>55000</v>
      </c>
      <c r="K17" s="2">
        <v>610000</v>
      </c>
      <c r="L17" s="2">
        <v>60000</v>
      </c>
      <c r="M17" s="2">
        <v>525000</v>
      </c>
      <c r="N17" s="2">
        <v>60000</v>
      </c>
      <c r="O17" s="2">
        <v>525000</v>
      </c>
      <c r="P17" s="2">
        <v>60000</v>
      </c>
      <c r="Q17" s="2">
        <v>525000</v>
      </c>
    </row>
    <row r="18" spans="1:17" x14ac:dyDescent="0.35">
      <c r="A18" s="3" t="s">
        <v>11</v>
      </c>
      <c r="B18" s="2">
        <v>1850000</v>
      </c>
      <c r="C18" s="2">
        <v>2459000</v>
      </c>
      <c r="D18" s="2">
        <v>2150000</v>
      </c>
      <c r="E18" s="1">
        <v>2350000</v>
      </c>
      <c r="F18" s="2" t="e">
        <f>+#REF!+#REF!+#REF!+#REF!+#REF!+#REF!+#REF!+#REF!+#REF!+#REF!+#REF!+#REF!</f>
        <v>#REF!</v>
      </c>
      <c r="G18" s="1" t="e">
        <f>+#REF!+#REF!+#REF!+#REF!+#REF!+#REF!+#REF!+#REF!+#REF!+#REF!+#REF!+#REF!+#REF!+#REF!+#REF!+#REF!+#REF!</f>
        <v>#REF!</v>
      </c>
      <c r="H18" s="2" t="e">
        <f>+#REF!+#REF!+#REF!+#REF!+#REF!+#REF!+#REF!+#REF!+#REF!+#REF!+#REF!</f>
        <v>#REF!</v>
      </c>
      <c r="I18" s="2" t="e">
        <f>+#REF!+#REF!+#REF!+#REF!+#REF!+#REF!+#REF!+#REF!+#REF!+#REF!+#REF!+#REF!+#REF!+#REF!+#REF!+#REF!+#REF!</f>
        <v>#REF!</v>
      </c>
      <c r="J18" s="2">
        <v>2450000</v>
      </c>
      <c r="K18" s="2">
        <v>3350000</v>
      </c>
      <c r="L18" s="2">
        <v>2200000</v>
      </c>
      <c r="M18" s="2">
        <v>3350000</v>
      </c>
      <c r="N18" s="2">
        <v>2200000</v>
      </c>
      <c r="O18" s="2">
        <v>2800000</v>
      </c>
      <c r="P18" s="2">
        <v>2200000</v>
      </c>
      <c r="Q18" s="2">
        <v>2900000</v>
      </c>
    </row>
    <row r="19" spans="1:17" x14ac:dyDescent="0.35">
      <c r="A19" s="3" t="s">
        <v>12</v>
      </c>
      <c r="B19" s="2">
        <v>4765000</v>
      </c>
      <c r="C19" s="2">
        <v>85000</v>
      </c>
      <c r="D19" s="2">
        <v>5200000</v>
      </c>
      <c r="E19" s="2">
        <v>85000</v>
      </c>
      <c r="F19" s="2" t="e">
        <f>+#REF!+#REF!+#REF!</f>
        <v>#REF!</v>
      </c>
      <c r="G19" s="2"/>
      <c r="H19" s="2" t="e">
        <f>+#REF!+#REF!+#REF!+#REF!</f>
        <v>#REF!</v>
      </c>
      <c r="I19" s="2"/>
      <c r="J19" s="2">
        <v>6200000</v>
      </c>
      <c r="K19" s="2"/>
      <c r="L19" s="2">
        <v>7500000</v>
      </c>
      <c r="M19" s="2"/>
      <c r="N19" s="2">
        <v>8300000</v>
      </c>
      <c r="O19" s="2"/>
      <c r="P19" s="2">
        <v>8700000</v>
      </c>
      <c r="Q19" s="2"/>
    </row>
    <row r="20" spans="1:17" x14ac:dyDescent="0.35">
      <c r="A20" s="3" t="s">
        <v>13</v>
      </c>
      <c r="B20" s="2">
        <v>1400000</v>
      </c>
      <c r="C20" s="2">
        <v>1100000</v>
      </c>
      <c r="D20" s="2"/>
      <c r="E20" s="2"/>
      <c r="F20" s="2" t="e">
        <f>+#REF!</f>
        <v>#REF!</v>
      </c>
      <c r="G20" s="2"/>
      <c r="H20" s="2" t="e">
        <f>+#REF!</f>
        <v>#REF!</v>
      </c>
      <c r="I20" s="2"/>
      <c r="J20" s="2">
        <v>900000</v>
      </c>
      <c r="K20" s="2"/>
      <c r="L20" s="2">
        <v>900000</v>
      </c>
      <c r="M20" s="2"/>
      <c r="N20" s="2"/>
      <c r="O20" s="2"/>
      <c r="P20" s="2"/>
      <c r="Q20" s="2"/>
    </row>
    <row r="22" spans="1:17" x14ac:dyDescent="0.35">
      <c r="B22" s="2">
        <f>SUM(B10:B20)</f>
        <v>10725000</v>
      </c>
      <c r="C22" s="2">
        <f>SUM(C10:C20)</f>
        <v>10373000</v>
      </c>
      <c r="D22" s="2">
        <f t="shared" ref="D22:I22" si="0">SUM(D10:D20)</f>
        <v>11280000</v>
      </c>
      <c r="E22" s="2">
        <f t="shared" si="0"/>
        <v>10981000</v>
      </c>
      <c r="F22" s="2" t="e">
        <f t="shared" si="0"/>
        <v>#REF!</v>
      </c>
      <c r="G22" s="2" t="e">
        <f t="shared" si="0"/>
        <v>#REF!</v>
      </c>
      <c r="H22" s="2" t="e">
        <f t="shared" si="0"/>
        <v>#REF!</v>
      </c>
      <c r="I22" s="2" t="e">
        <f t="shared" si="0"/>
        <v>#REF!</v>
      </c>
      <c r="J22" s="2">
        <f t="shared" ref="J22:K22" si="1">SUM(J10:J20)</f>
        <v>14460000</v>
      </c>
      <c r="K22" s="2">
        <f t="shared" si="1"/>
        <v>14895000</v>
      </c>
      <c r="L22" s="2">
        <f t="shared" ref="L22:M22" si="2">SUM(L10:L20)</f>
        <v>14550000</v>
      </c>
      <c r="M22" s="2">
        <f t="shared" si="2"/>
        <v>14715000</v>
      </c>
      <c r="N22" s="2">
        <f t="shared" ref="N22:O22" si="3">SUM(N10:N20)</f>
        <v>14450000</v>
      </c>
      <c r="O22" s="2">
        <f t="shared" si="3"/>
        <v>14465000</v>
      </c>
      <c r="P22" s="2">
        <f t="shared" ref="P22:Q22" si="4">SUM(P10:P20)</f>
        <v>14850000</v>
      </c>
      <c r="Q22" s="2">
        <f t="shared" si="4"/>
        <v>14965000</v>
      </c>
    </row>
    <row r="24" spans="1:17" x14ac:dyDescent="0.35">
      <c r="A24" t="s">
        <v>14</v>
      </c>
      <c r="B24" s="7">
        <f>+B22-C22</f>
        <v>352000</v>
      </c>
      <c r="C24" s="7"/>
      <c r="D24" s="7">
        <f>+D22-E22</f>
        <v>299000</v>
      </c>
      <c r="E24" s="7"/>
      <c r="F24" s="7" t="e">
        <f t="shared" ref="F24" si="5">+F22-G22</f>
        <v>#REF!</v>
      </c>
      <c r="G24" s="7"/>
      <c r="H24" s="7" t="e">
        <f t="shared" ref="H24" si="6">+H22-I22</f>
        <v>#REF!</v>
      </c>
      <c r="I24" s="7"/>
      <c r="J24" s="7">
        <f t="shared" ref="J24" si="7">+J22-K22</f>
        <v>-435000</v>
      </c>
      <c r="K24" s="7"/>
      <c r="L24" s="7">
        <f t="shared" ref="L24" si="8">+L22-M22</f>
        <v>-165000</v>
      </c>
      <c r="M24" s="7"/>
      <c r="N24" s="7">
        <f t="shared" ref="N24" si="9">+N22-O22</f>
        <v>-15000</v>
      </c>
      <c r="O24" s="7"/>
      <c r="P24" s="7">
        <f t="shared" ref="P24" si="10">+P22-Q22</f>
        <v>-115000</v>
      </c>
      <c r="Q24" s="7"/>
    </row>
  </sheetData>
  <mergeCells count="12">
    <mergeCell ref="P24:Q24"/>
    <mergeCell ref="J7:K7"/>
    <mergeCell ref="L7:M7"/>
    <mergeCell ref="N7:O7"/>
    <mergeCell ref="P7:Q7"/>
    <mergeCell ref="N24:O24"/>
    <mergeCell ref="J24:K24"/>
    <mergeCell ref="L24:M24"/>
    <mergeCell ref="B24:C24"/>
    <mergeCell ref="D24:E24"/>
    <mergeCell ref="F24:G24"/>
    <mergeCell ref="H24:I24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4436-C75C-4744-8A9B-DDA510C1C39B}">
  <dimension ref="A1"/>
  <sheetViews>
    <sheetView workbookViewId="0"/>
  </sheetViews>
  <sheetFormatPr baseColWidth="10" defaultColWidth="8.72656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3E740882651F4C959396B075BE70D3" ma:contentTypeVersion="7" ma:contentTypeDescription="Opprett et nytt dokument." ma:contentTypeScope="" ma:versionID="22897fb668a268b7e130297406b71088">
  <xsd:schema xmlns:xsd="http://www.w3.org/2001/XMLSchema" xmlns:xs="http://www.w3.org/2001/XMLSchema" xmlns:p="http://schemas.microsoft.com/office/2006/metadata/properties" xmlns:ns2="6eb4195f-f3e1-4452-a4fb-becef253618d" targetNamespace="http://schemas.microsoft.com/office/2006/metadata/properties" ma:root="true" ma:fieldsID="611a71a5684fee9fe00f6957f00c8ee2" ns2:_="">
    <xsd:import namespace="6eb4195f-f3e1-4452-a4fb-becef25361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4195f-f3e1-4452-a4fb-becef2536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509D4E-F232-4337-BD47-35C30E5C92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4195f-f3e1-4452-a4fb-becef2536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23C095-89C3-441B-BB14-BC2670BEDC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02F5B-9C7C-45B4-9348-23C3D374E1F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Langtidsbudsjett</vt:lpstr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Sandnæs, Morten</dc:creator>
  <cp:keywords/>
  <dc:description/>
  <cp:lastModifiedBy>Sandnæs, Morten</cp:lastModifiedBy>
  <cp:revision/>
  <dcterms:created xsi:type="dcterms:W3CDTF">2017-09-27T11:08:24Z</dcterms:created>
  <dcterms:modified xsi:type="dcterms:W3CDTF">2022-06-02T18:55:21Z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0x010100463E740882651F4C959396B075BE70D3</vt:lpwstr>
  </property>
  <property fmtid="{D5CDD505-2E9C-101B-9397-08002B2CF9AE}" pid="3" name="Order">
    <vt:r8>1367400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